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873" i="1" l="1"/>
  <c r="A1872" i="1" l="1"/>
  <c r="A1871" i="1" l="1"/>
  <c r="A1870" i="1" l="1"/>
  <c r="A1869" i="1" l="1"/>
  <c r="A1868" i="1" l="1"/>
  <c r="A1867" i="1" l="1"/>
  <c r="A1866" i="1" l="1"/>
  <c r="A1865" i="1" l="1"/>
  <c r="A1864" i="1" l="1"/>
  <c r="A1863" i="1" l="1"/>
  <c r="A1862" i="1" l="1"/>
  <c r="A1861" i="1" l="1"/>
  <c r="A1860" i="1" l="1"/>
  <c r="A1859" i="1" l="1"/>
  <c r="A1858" i="1" l="1"/>
  <c r="A1857" i="1" l="1"/>
  <c r="A1856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810" i="1" l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O14" i="2"/>
  <c r="O15" i="2" l="1"/>
  <c r="O16" i="2" s="1"/>
  <c r="D15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O17" i="2" l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<sst xmlns="http://schemas.openxmlformats.org/spreadsheetml/2006/main" count="21" uniqueCount="17">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</sst>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16" fontId="0" fillId="0" borderId="0" xfId="0" applyNumberFormat="1"/>
    <xf numFmtId="0" fontId="27" fillId="0" borderId="0" xfId="0" applyFont="1"/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45726</c:v>
                </c:pt>
                <c:pt idx="4">
                  <c:v>45727</c:v>
                </c:pt>
                <c:pt idx="5">
                  <c:v>45728</c:v>
                </c:pt>
                <c:pt idx="6">
                  <c:v>45729</c:v>
                </c:pt>
                <c:pt idx="7">
                  <c:v>45730</c:v>
                </c:pt>
                <c:pt idx="8">
                  <c:v>45733</c:v>
                </c:pt>
                <c:pt idx="9">
                  <c:v>45734</c:v>
                </c:pt>
                <c:pt idx="10">
                  <c:v>45735</c:v>
                </c:pt>
                <c:pt idx="11">
                  <c:v>45736</c:v>
                </c:pt>
                <c:pt idx="12">
                  <c:v>45737</c:v>
                </c:pt>
                <c:pt idx="13">
                  <c:v>45741</c:v>
                </c:pt>
                <c:pt idx="14">
                  <c:v>45742</c:v>
                </c:pt>
                <c:pt idx="15">
                  <c:v>45743</c:v>
                </c:pt>
                <c:pt idx="16">
                  <c:v>45744</c:v>
                </c:pt>
                <c:pt idx="17">
                  <c:v>45747</c:v>
                </c:pt>
                <c:pt idx="18">
                  <c:v>45748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162.99360999999999</c:v>
                </c:pt>
                <c:pt idx="1">
                  <c:v>163.11980399999999</c:v>
                </c:pt>
                <c:pt idx="2">
                  <c:v>163.23648900000001</c:v>
                </c:pt>
                <c:pt idx="3">
                  <c:v>163.58065999999999</c:v>
                </c:pt>
                <c:pt idx="4">
                  <c:v>163.701448</c:v>
                </c:pt>
                <c:pt idx="5">
                  <c:v>163.817318</c:v>
                </c:pt>
                <c:pt idx="6">
                  <c:v>163.933032</c:v>
                </c:pt>
                <c:pt idx="7">
                  <c:v>164.049395</c:v>
                </c:pt>
                <c:pt idx="8">
                  <c:v>164.39474799999999</c:v>
                </c:pt>
                <c:pt idx="9">
                  <c:v>164.51361600000001</c:v>
                </c:pt>
                <c:pt idx="10">
                  <c:v>164.63065900000001</c:v>
                </c:pt>
                <c:pt idx="11">
                  <c:v>164.74817999999999</c:v>
                </c:pt>
                <c:pt idx="12">
                  <c:v>164.86612500000001</c:v>
                </c:pt>
                <c:pt idx="13">
                  <c:v>165.33661599999999</c:v>
                </c:pt>
                <c:pt idx="14">
                  <c:v>165.458686</c:v>
                </c:pt>
                <c:pt idx="15">
                  <c:v>165.57788199999999</c:v>
                </c:pt>
                <c:pt idx="16">
                  <c:v>165.69736</c:v>
                </c:pt>
                <c:pt idx="17">
                  <c:v>166.055893</c:v>
                </c:pt>
                <c:pt idx="18">
                  <c:v>166.17855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52896"/>
        <c:axId val="80724352"/>
      </c:areaChart>
      <c:dateAx>
        <c:axId val="7995289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80724352"/>
        <c:crosses val="autoZero"/>
        <c:auto val="0"/>
        <c:lblOffset val="100"/>
        <c:baseTimeUnit val="days"/>
      </c:dateAx>
      <c:valAx>
        <c:axId val="80724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952896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74"/>
  <sheetViews>
    <sheetView showGridLines="0" zoomScale="85" zoomScaleNormal="85" workbookViewId="0">
      <pane xSplit="1" ySplit="2" topLeftCell="B1837" activePane="bottomRight" state="frozen"/>
      <selection pane="topRight" activeCell="B1" sqref="B1"/>
      <selection pane="bottomLeft" activeCell="A3" sqref="A3"/>
      <selection pane="bottomRight" activeCell="A1874" sqref="A1874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2.5703125" bestFit="1" customWidth="1"/>
    <col min="7" max="7" width="14.5703125" bestFit="1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WORKDAY(A1760,1,$U$9:$U$2001)+3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12">
        <v>45463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12">
        <v>45464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12">
        <v>45465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12">
        <v>45466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45482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45650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45651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45657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U1780" s="44"/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U1781" s="47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U1782" s="47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U1783" s="48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</row>
    <row r="1785" spans="1:21" x14ac:dyDescent="0.25">
      <c r="A1785" s="12">
        <f>WORKDAY(A1784,1,$U$9:$U$2001)+1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</row>
    <row r="1793" spans="1:7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</row>
    <row r="1794" spans="1:7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</row>
    <row r="1795" spans="1:7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</row>
    <row r="1796" spans="1:7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</row>
    <row r="1797" spans="1:7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</row>
    <row r="1798" spans="1:7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</row>
    <row r="1799" spans="1:7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</row>
    <row r="1800" spans="1:7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</row>
    <row r="1801" spans="1:7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</row>
    <row r="1802" spans="1:7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</row>
    <row r="1803" spans="1:7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</row>
    <row r="1804" spans="1:7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</row>
    <row r="1805" spans="1:7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</row>
    <row r="1806" spans="1:7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</row>
    <row r="1807" spans="1:7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</row>
    <row r="1808" spans="1:7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</row>
    <row r="1809" spans="1:7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</row>
    <row r="1810" spans="1:7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</row>
    <row r="1811" spans="1:7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</row>
    <row r="1812" spans="1:7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</row>
    <row r="1813" spans="1:7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</row>
    <row r="1814" spans="1:7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</row>
    <row r="1815" spans="1:7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</row>
    <row r="1816" spans="1:7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</row>
    <row r="1817" spans="1:7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</row>
    <row r="1818" spans="1:7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</row>
    <row r="1819" spans="1:7" x14ac:dyDescent="0.25">
      <c r="A1819" s="12">
        <f t="shared" ref="A1819:A1873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</row>
    <row r="1820" spans="1:7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</row>
    <row r="1821" spans="1:7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</row>
    <row r="1822" spans="1:7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</row>
    <row r="1823" spans="1:7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</row>
    <row r="1824" spans="1:7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</row>
    <row r="1825" spans="1:21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</row>
    <row r="1826" spans="1:21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</row>
    <row r="1827" spans="1:21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</row>
    <row r="1828" spans="1:21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</row>
    <row r="1829" spans="1:21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</row>
    <row r="1830" spans="1:21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</row>
    <row r="1831" spans="1:21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</row>
    <row r="1832" spans="1:21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</row>
    <row r="1833" spans="1:21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</row>
    <row r="1834" spans="1:21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</row>
    <row r="1835" spans="1:21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</row>
    <row r="1836" spans="1:21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</row>
    <row r="1837" spans="1:21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</row>
    <row r="1838" spans="1:21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U1838" s="44"/>
    </row>
    <row r="1839" spans="1:21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O1839" s="44"/>
      <c r="U1839" s="44">
        <v>45658</v>
      </c>
    </row>
    <row r="1840" spans="1:21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O1840" s="47"/>
      <c r="U1840" s="47">
        <v>45719</v>
      </c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O1841" s="47"/>
      <c r="U1841" s="47">
        <v>45720</v>
      </c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O1842" s="47"/>
      <c r="U1842" s="47">
        <v>45740</v>
      </c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O1843" s="49"/>
      <c r="U1843" s="49"/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O1844" s="49"/>
      <c r="U1844" s="49"/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</row>
    <row r="1857" spans="1:7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</row>
    <row r="1858" spans="1:7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</row>
    <row r="1859" spans="1:7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</row>
    <row r="1860" spans="1:7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</row>
    <row r="1861" spans="1:7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</row>
    <row r="1862" spans="1:7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</row>
    <row r="1863" spans="1:7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</row>
    <row r="1864" spans="1:7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</row>
    <row r="1865" spans="1:7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</row>
    <row r="1866" spans="1:7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</row>
    <row r="1867" spans="1:7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</row>
    <row r="1868" spans="1:7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</row>
    <row r="1869" spans="1:7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</row>
    <row r="1870" spans="1:7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</row>
    <row r="1871" spans="1:7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</row>
    <row r="1872" spans="1:7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</row>
    <row r="1873" spans="1:7" x14ac:dyDescent="0.25">
      <c r="A1873" s="12">
        <f t="shared" si="14"/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</row>
    <row r="1874" spans="1:7" x14ac:dyDescent="0.25">
      <c r="B1874" s="45"/>
    </row>
  </sheetData>
  <sheetProtection password="CC6F" sheet="1" objects="1" scenarios="1"/>
  <pageMargins left="0.7" right="0.7" top="0.75" bottom="0.75" header="0.3" footer="0.3"/>
  <pageSetup orientation="portrait" verticalDpi="0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/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50" t="s">
        <v>1</v>
      </c>
      <c r="C13" s="51"/>
      <c r="D13" s="31" t="s">
        <v>11</v>
      </c>
      <c r="F13" s="25" t="s">
        <v>2</v>
      </c>
      <c r="G13" s="26">
        <f>+C15-C14</f>
        <v>27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45721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162.99360999999999</v>
      </c>
      <c r="F14" s="27" t="s">
        <v>14</v>
      </c>
      <c r="G14" s="28">
        <f>+D15/D14-1</f>
        <v>1.9540275229194659E-2</v>
      </c>
      <c r="I14" s="42"/>
      <c r="O14" s="35">
        <f>+$C$14</f>
        <v>45721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162.99360999999999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45748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166.17855</v>
      </c>
      <c r="F15" s="21" t="s">
        <v>3</v>
      </c>
      <c r="G15" s="29">
        <f>+G14*365/G13</f>
        <v>0.26415557254281669</v>
      </c>
      <c r="O15" s="35">
        <f>IF(O14&lt;$C$15,WORKDAY(O14,1,T:T),IF(O14&gt;C15,NA(),$C$15))</f>
        <v>45722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163.11980399999999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45723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163.23648900000001</v>
      </c>
      <c r="Q16" s="37"/>
      <c r="T16" s="35">
        <v>43220</v>
      </c>
    </row>
    <row r="17" spans="1:20" x14ac:dyDescent="0.25">
      <c r="O17" s="35">
        <f t="shared" si="0"/>
        <v>45726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163.58065999999999</v>
      </c>
      <c r="Q17" s="37"/>
      <c r="T17" s="35">
        <v>43221</v>
      </c>
    </row>
    <row r="18" spans="1:20" x14ac:dyDescent="0.25">
      <c r="O18" s="35">
        <f t="shared" si="0"/>
        <v>45727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163.701448</v>
      </c>
      <c r="Q18" s="37"/>
      <c r="T18" s="35">
        <v>43245</v>
      </c>
    </row>
    <row r="19" spans="1:20" x14ac:dyDescent="0.25">
      <c r="O19" s="35">
        <f t="shared" si="0"/>
        <v>45728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163.817318</v>
      </c>
      <c r="Q19" s="37"/>
      <c r="T19" s="35">
        <v>43271</v>
      </c>
    </row>
    <row r="20" spans="1:20" x14ac:dyDescent="0.25">
      <c r="O20" s="35">
        <f t="shared" si="0"/>
        <v>45729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163.933032</v>
      </c>
      <c r="Q20" s="37"/>
      <c r="T20" s="35">
        <v>43290</v>
      </c>
    </row>
    <row r="21" spans="1:20" x14ac:dyDescent="0.25">
      <c r="O21" s="35">
        <f t="shared" si="0"/>
        <v>45730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164.049395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45733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164.39474799999999</v>
      </c>
      <c r="Q22" s="37"/>
      <c r="T22" s="35">
        <v>43388</v>
      </c>
    </row>
    <row r="23" spans="1:20" x14ac:dyDescent="0.25">
      <c r="O23" s="35">
        <f t="shared" si="0"/>
        <v>45734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164.51361600000001</v>
      </c>
      <c r="Q23" s="37"/>
      <c r="T23" s="35">
        <v>43410</v>
      </c>
    </row>
    <row r="24" spans="1:20" x14ac:dyDescent="0.25">
      <c r="O24" s="35">
        <f t="shared" si="0"/>
        <v>45735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164.63065900000001</v>
      </c>
      <c r="Q24" s="37"/>
      <c r="T24" s="35">
        <v>43423</v>
      </c>
    </row>
    <row r="25" spans="1:20" x14ac:dyDescent="0.25">
      <c r="O25" s="35">
        <f t="shared" si="0"/>
        <v>45736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164.74817999999999</v>
      </c>
      <c r="Q25" s="37"/>
      <c r="T25" s="35">
        <v>43434</v>
      </c>
    </row>
    <row r="26" spans="1:20" x14ac:dyDescent="0.25">
      <c r="O26" s="35">
        <f t="shared" si="0"/>
        <v>45737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164.86612500000001</v>
      </c>
      <c r="Q26" s="37"/>
      <c r="T26" s="35">
        <v>43458</v>
      </c>
    </row>
    <row r="27" spans="1:20" x14ac:dyDescent="0.25">
      <c r="O27" s="35">
        <f t="shared" si="0"/>
        <v>45741</v>
      </c>
      <c r="P27" s="36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165.33661599999999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>
        <f t="shared" si="0"/>
        <v>45742</v>
      </c>
      <c r="P28" s="36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165.458686</v>
      </c>
      <c r="Q28" s="37"/>
      <c r="T28" s="35">
        <v>43465</v>
      </c>
    </row>
    <row r="29" spans="1:20" x14ac:dyDescent="0.25">
      <c r="A29" s="52" t="s">
        <v>15</v>
      </c>
      <c r="B29" s="52"/>
      <c r="C29" s="52"/>
      <c r="D29" s="52"/>
      <c r="E29" s="52"/>
      <c r="F29" s="52"/>
      <c r="G29" s="52"/>
      <c r="O29" s="35">
        <f t="shared" si="0"/>
        <v>45743</v>
      </c>
      <c r="P29" s="36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165.57788199999999</v>
      </c>
      <c r="Q29" s="37"/>
      <c r="T29" s="35">
        <v>43466</v>
      </c>
    </row>
    <row r="30" spans="1:20" x14ac:dyDescent="0.25">
      <c r="A30" s="52"/>
      <c r="B30" s="52"/>
      <c r="C30" s="52"/>
      <c r="D30" s="52"/>
      <c r="E30" s="52"/>
      <c r="F30" s="52"/>
      <c r="G30" s="52"/>
      <c r="O30" s="35">
        <f t="shared" si="0"/>
        <v>45744</v>
      </c>
      <c r="P30" s="36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165.69736</v>
      </c>
      <c r="Q30" s="37"/>
      <c r="T30" s="35">
        <v>43504</v>
      </c>
    </row>
    <row r="31" spans="1:20" x14ac:dyDescent="0.25">
      <c r="A31" s="52"/>
      <c r="B31" s="52"/>
      <c r="C31" s="52"/>
      <c r="D31" s="52"/>
      <c r="E31" s="52"/>
      <c r="F31" s="52"/>
      <c r="G31" s="52"/>
      <c r="O31" s="35">
        <f t="shared" si="0"/>
        <v>45747</v>
      </c>
      <c r="P31" s="36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166.055893</v>
      </c>
      <c r="Q31" s="37"/>
      <c r="T31" s="35">
        <v>43528</v>
      </c>
    </row>
    <row r="32" spans="1:20" x14ac:dyDescent="0.25">
      <c r="A32" s="52"/>
      <c r="B32" s="52"/>
      <c r="C32" s="52"/>
      <c r="D32" s="52"/>
      <c r="E32" s="52"/>
      <c r="F32" s="52"/>
      <c r="G32" s="52"/>
      <c r="O32" s="35">
        <f t="shared" si="0"/>
        <v>45748</v>
      </c>
      <c r="P32" s="36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166.17855</v>
      </c>
      <c r="Q32" s="37"/>
      <c r="T32" s="35">
        <v>43529</v>
      </c>
    </row>
    <row r="33" spans="1:20" x14ac:dyDescent="0.25">
      <c r="A33" s="52"/>
      <c r="B33" s="52"/>
      <c r="C33" s="52"/>
      <c r="D33" s="52"/>
      <c r="E33" s="52"/>
      <c r="F33" s="52"/>
      <c r="G33" s="52"/>
      <c r="O33" s="35" t="e">
        <f t="shared" si="0"/>
        <v>#N/A</v>
      </c>
      <c r="P33" s="36" t="e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#N/A</v>
      </c>
      <c r="Q33" s="37"/>
      <c r="T33" s="35">
        <v>43557</v>
      </c>
    </row>
    <row r="34" spans="1:20" x14ac:dyDescent="0.25">
      <c r="A34" s="52"/>
      <c r="B34" s="52"/>
      <c r="C34" s="52"/>
      <c r="D34" s="52"/>
      <c r="E34" s="52"/>
      <c r="F34" s="52"/>
      <c r="G34" s="52"/>
      <c r="O34" s="35" t="e">
        <f t="shared" si="0"/>
        <v>#N/A</v>
      </c>
      <c r="P34" s="36" t="e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#N/A</v>
      </c>
      <c r="Q34" s="37"/>
      <c r="T34" s="35">
        <v>43573</v>
      </c>
    </row>
    <row r="35" spans="1:20" x14ac:dyDescent="0.25">
      <c r="O35" s="35" t="e">
        <f t="shared" si="0"/>
        <v>#N/A</v>
      </c>
      <c r="P35" s="36" t="e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#N/A</v>
      </c>
      <c r="Q35" s="37"/>
      <c r="T35" s="35">
        <v>43574</v>
      </c>
    </row>
    <row r="36" spans="1:20" x14ac:dyDescent="0.25">
      <c r="O36" s="35" t="e">
        <f t="shared" si="0"/>
        <v>#N/A</v>
      </c>
      <c r="P36" s="36" t="e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#N/A</v>
      </c>
      <c r="Q36" s="37"/>
      <c r="T36" s="35">
        <v>43586</v>
      </c>
    </row>
    <row r="37" spans="1:20" x14ac:dyDescent="0.25">
      <c r="O37" s="35" t="e">
        <f t="shared" si="0"/>
        <v>#N/A</v>
      </c>
      <c r="P37" s="36" t="e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#N/A</v>
      </c>
      <c r="Q37" s="37"/>
      <c r="T37" s="35">
        <v>43633</v>
      </c>
    </row>
    <row r="38" spans="1:20" x14ac:dyDescent="0.25">
      <c r="O38" s="35" t="e">
        <f t="shared" si="0"/>
        <v>#N/A</v>
      </c>
      <c r="P38" s="36" t="e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#N/A</v>
      </c>
      <c r="Q38" s="37"/>
      <c r="T38" s="35">
        <v>43636</v>
      </c>
    </row>
    <row r="39" spans="1:20" x14ac:dyDescent="0.25">
      <c r="O39" s="35" t="e">
        <f t="shared" si="0"/>
        <v>#N/A</v>
      </c>
      <c r="P39" s="36" t="e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#N/A</v>
      </c>
      <c r="Q39" s="37"/>
      <c r="T39" s="35">
        <v>43654</v>
      </c>
    </row>
    <row r="40" spans="1:20" x14ac:dyDescent="0.25">
      <c r="O40" s="35" t="e">
        <f t="shared" si="0"/>
        <v>#N/A</v>
      </c>
      <c r="P40" s="36" t="e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#N/A</v>
      </c>
      <c r="Q40" s="37"/>
      <c r="T40" s="35">
        <v>43655</v>
      </c>
    </row>
    <row r="41" spans="1:20" x14ac:dyDescent="0.25">
      <c r="O41" s="35" t="e">
        <f t="shared" si="0"/>
        <v>#N/A</v>
      </c>
      <c r="P41" s="36" t="e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#N/A</v>
      </c>
      <c r="Q41" s="37"/>
      <c r="T41" s="35">
        <v>43696</v>
      </c>
    </row>
    <row r="42" spans="1:20" x14ac:dyDescent="0.25">
      <c r="O42" s="35" t="e">
        <f t="shared" si="0"/>
        <v>#N/A</v>
      </c>
      <c r="P42" s="36" t="e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#N/A</v>
      </c>
      <c r="Q42" s="37"/>
      <c r="T42" s="35">
        <v>43752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/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/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/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/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mergeCells count="2">
    <mergeCell ref="B13:C13"/>
    <mergeCell ref="A29:G3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Serie!$A$3:$A$1873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Serie!$A$3:$A$1873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jmrellan</cp:lastModifiedBy>
  <cp:lastPrinted>2025-01-15T13:51:00Z</cp:lastPrinted>
  <dcterms:created xsi:type="dcterms:W3CDTF">2021-12-03T17:12:29Z</dcterms:created>
  <dcterms:modified xsi:type="dcterms:W3CDTF">2025-04-03T13:59:08Z</dcterms:modified>
</cp:coreProperties>
</file>